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D4" i="1"/>
  <c r="D8"/>
  <c r="E4" l="1"/>
  <c r="C35" l="1"/>
  <c r="E8"/>
  <c r="D35" l="1"/>
  <c r="F4"/>
  <c r="E35"/>
  <c r="F8"/>
  <c r="F35" l="1"/>
</calcChain>
</file>

<file path=xl/sharedStrings.xml><?xml version="1.0" encoding="utf-8"?>
<sst xmlns="http://schemas.openxmlformats.org/spreadsheetml/2006/main" count="73" uniqueCount="62">
  <si>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</si>
  <si>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</si>
  <si>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</si>
  <si>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</si>
  <si>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</si>
  <si>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</si>
  <si>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</si>
  <si>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</si>
  <si>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</si>
  <si>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</si>
  <si>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</si>
  <si>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</si>
  <si>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</si>
  <si>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</si>
  <si>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</si>
  <si>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</si>
  <si>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</si>
  <si>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</si>
  <si>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</si>
  <si>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</si>
  <si>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</si>
  <si>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</si>
  <si>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</si>
  <si>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</si>
  <si>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</si>
  <si>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</si>
  <si>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</si>
  <si>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Арендный платеж</t>
  </si>
  <si>
    <t>Выплата процентов по депозитам, размещавшимся в течение апреля 2025г</t>
  </si>
  <si>
    <t>Выплата председателю за апрель 2025</t>
  </si>
  <si>
    <t>ип Белов А.Е.</t>
  </si>
  <si>
    <t>ип Мокроусов а.в.</t>
  </si>
  <si>
    <t>Фотеев Д.А.</t>
  </si>
  <si>
    <t>Сбербанк</t>
  </si>
  <si>
    <t>Услуги ведения бухгалтерии за март 2025</t>
  </si>
  <si>
    <t>Отчет о движении денежных средств СНТ Европа-2 за МАЙ 2025 (01.05.2025-31.05.2025)</t>
  </si>
  <si>
    <t>Аренда програмных продуктов 1С на июнь</t>
  </si>
  <si>
    <t>Выплаты членам правления за апрель 2025</t>
  </si>
  <si>
    <t>Выплата председателю за май 2025</t>
  </si>
  <si>
    <t>Настройка и обслуживание шлагбаума (кпп, на выезде)</t>
  </si>
  <si>
    <t>За трубу 250мм для укладки в дренажную канаву под мусорной площадкой</t>
  </si>
  <si>
    <t>ооо Уника-Сервис</t>
  </si>
  <si>
    <t>ЛеманаПро</t>
  </si>
  <si>
    <t>Сетка аварийная, арматура, лента для ограждения пож.емкости</t>
  </si>
  <si>
    <t>ип Воронов А.А.</t>
  </si>
  <si>
    <t xml:space="preserve">Услуги по уборке урн от мусора за май 2025г. </t>
  </si>
  <si>
    <t>Механизированный (тракторной косилкой) скос травы вдоль центр.дорог 29.05.25 6ч*2200р.=13200р.</t>
  </si>
  <si>
    <t>Разравнивание выбоин и неровностей, подсыпка ям (04.05.25 - на подъездной дороге и КПП - как временная мера до начала ремонта) 2ч*2200р.=4400р.</t>
  </si>
  <si>
    <t>Ручной покос и уборка травы 29.05.25</t>
  </si>
  <si>
    <t>Изготовление 2 парковых скамеек</t>
  </si>
  <si>
    <t>ип Месропян О.М.</t>
  </si>
  <si>
    <t>Работы по устройству дорожного покрытия с использованием вторичных материалов (крошка асфальтная) 1322кв.м.</t>
  </si>
  <si>
    <t>Электромонтажные работы (замена контактора тока на уличном освещении)</t>
  </si>
  <si>
    <t>870 кв.м.</t>
  </si>
  <si>
    <t>404 кв.м.</t>
  </si>
  <si>
    <t>48 кв.м.</t>
  </si>
  <si>
    <r>
      <rPr>
        <b/>
        <sz val="11"/>
        <color rgb="FF000000"/>
        <rFont val="Calibri"/>
        <family val="2"/>
        <charset val="204"/>
        <scheme val="minor"/>
      </rPr>
      <t>Подъездная дорога 500 кв.м. +
вьезд и выезд на КПП 142 кв.м + 
часть односторонней дороги 228 кв.м.</t>
    </r>
    <r>
      <rPr>
        <sz val="11"/>
        <color rgb="FF000000"/>
        <rFont val="Calibri"/>
        <family val="2"/>
        <charset val="204"/>
        <scheme val="minor"/>
      </rPr>
      <t xml:space="preserve">
-демонтаж и перемещение имеющегося дорожного покрытия 
-выравнивание уплотнение основания 
-укладка асфальтовой срезки, уплотнение, проливка битумной эмульсией 
-подсыпка отсевом 
-ямочный ремонт </t>
    </r>
  </si>
  <si>
    <r>
      <t xml:space="preserve">Площадь у КПП с перекрестком у односторонней дороги
</t>
    </r>
    <r>
      <rPr>
        <sz val="11"/>
        <color rgb="FF000000"/>
        <rFont val="Calibri"/>
        <family val="2"/>
        <charset val="204"/>
        <scheme val="minor"/>
      </rPr>
      <t xml:space="preserve">-устройство дренажной канавы 
-демонтаж и перемещение имеющегося дорожного покрытия 
-выемка грунта (глины) с углублением 1,3м на площади 20м2 отсыпка скалой 
-выравнивание уплотнение основания 
-укладка асфальтовой срезки уплотнение, проливка битумной эмульсией 
-подсыпка отсевом 
-ямочный ремонт </t>
    </r>
  </si>
  <si>
    <r>
      <t xml:space="preserve">Устройство площадки под мусорные баки (материал включен в стоимость, за исключением дренажной трубы): 
</t>
    </r>
    <r>
      <rPr>
        <sz val="11"/>
        <color rgb="FF000000"/>
        <rFont val="Calibri"/>
        <family val="2"/>
        <charset val="204"/>
        <scheme val="minor"/>
      </rPr>
      <t xml:space="preserve">- выемка, вывоз грунта 
-подготовка траншеи под укладку дренажной трубы 
- укладка дренажной трубы 
-устройство основания под асфальтовую срезку 
-устройство покрытия из асфальтовой срезки 
-проливка битумной эмульсией 
-подсыпка отсевом </t>
    </r>
  </si>
  <si>
    <t>всего</t>
  </si>
  <si>
    <t>Расшифровка по пункту</t>
  </si>
  <si>
    <t>"Работы по устройству дорожного покрытия с использованием вторичных материалов (крошка асфальтная)":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</si>
</sst>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ill="0" applyBorder="0"/>
  </cellStyleXfs>
  <cellXfs count="40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0" fillId="0" borderId="0" xfId="0" applyNumberFormat="1" applyFont="1"/>
    <xf numFmtId="0" fontId="8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/>
    </xf>
    <xf numFmtId="0" fontId="6" fillId="0" borderId="5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6" fillId="0" borderId="5" xfId="0" applyNumberFormat="1" applyFont="1" applyBorder="1" applyAlignment="1">
      <alignment vertical="top"/>
    </xf>
    <xf numFmtId="0" fontId="9" fillId="0" borderId="5" xfId="0" applyNumberFormat="1" applyFont="1" applyBorder="1" applyAlignment="1">
      <alignment horizontal="left" wrapText="1"/>
    </xf>
    <xf numFmtId="0" fontId="5" fillId="0" borderId="5" xfId="0" applyNumberFormat="1" applyFont="1" applyBorder="1" applyAlignment="1">
      <alignment vertical="top" wrapText="1"/>
    </xf>
    <xf numFmtId="0" fontId="1" fillId="0" borderId="6" xfId="0" applyNumberFormat="1" applyFont="1" applyBorder="1" applyAlignment="1">
      <alignment horizontal="left" wrapText="1"/>
    </xf>
    <xf numFmtId="3" fontId="1" fillId="0" borderId="5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/>
    </xf>
    <xf numFmtId="0" fontId="6" fillId="0" borderId="6" xfId="0" applyNumberFormat="1" applyFont="1" applyBorder="1" applyAlignment="1">
      <alignment horizontal="left"/>
    </xf>
    <xf numFmtId="0" fontId="1" fillId="0" borderId="7" xfId="0" applyNumberFormat="1" applyFont="1" applyBorder="1" applyAlignment="1">
      <alignment horizontal="left"/>
    </xf>
    <xf numFmtId="0" fontId="1" fillId="0" borderId="8" xfId="0" applyNumberFormat="1" applyFont="1" applyBorder="1" applyAlignment="1">
      <alignment horizontal="left"/>
    </xf>
    <xf numFmtId="0" fontId="9" fillId="0" borderId="0" xfId="0" applyNumberFormat="1" applyFont="1"/>
    <xf numFmtId="0" fontId="9" fillId="2" borderId="1" xfId="0" applyNumberFormat="1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A6" sqref="A6"/>
    </sheetView>
  </sheetViews>
  <sheetFormatPr defaultColWidth="9.109375" defaultRowHeight="14.4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>
      <c r="A1" s="24" t="s">
        <v>35</v>
      </c>
      <c r="B1" s="25"/>
      <c r="C1" s="25"/>
      <c r="D1" s="25"/>
      <c r="E1" s="25"/>
      <c r="F1" s="25"/>
    </row>
    <row r="2" spans="1:7" ht="29.4" thickBot="1">
      <c r="A2" s="39" t="s">
        <v>0</v>
      </c>
      <c r="B2" s="1" t="s">
        <v>1</v>
      </c>
      <c r="C2" s="21" t="s">
        <v>2</v>
      </c>
      <c r="D2" s="21" t="s">
        <v>3</v>
      </c>
      <c r="E2" s="21" t="s">
        <v>4</v>
      </c>
      <c r="F2" s="21" t="s">
        <v>2</v>
      </c>
    </row>
    <row r="3" spans="1:7" ht="5.4" customHeight="1" thickBot="1">
      <c r="A3" s="2"/>
      <c r="B3" s="3"/>
      <c r="C3" s="3"/>
      <c r="D3" s="3"/>
      <c r="E3" s="3"/>
      <c r="F3" s="3"/>
    </row>
    <row r="4" spans="1:7" ht="15" thickBot="1">
      <c r="A4" s="4" t="s">
        <v>5</v>
      </c>
      <c r="B4" s="5"/>
      <c r="C4" s="6">
        <v>69547.44</v>
      </c>
      <c r="D4" s="6">
        <f>SUM(D5:D6)</f>
        <v>6090.15</v>
      </c>
      <c r="E4" s="6">
        <f>SUM(E5)</f>
        <v>0</v>
      </c>
      <c r="F4" s="6">
        <f>SUM(C4+D4-E4)</f>
        <v>75637.59</v>
      </c>
    </row>
    <row r="5" spans="1:7" ht="15" thickBot="1">
      <c r="A5" s="15" t="s">
        <v>8</v>
      </c>
      <c r="B5" s="12" t="s">
        <v>6</v>
      </c>
      <c r="C5" s="8"/>
      <c r="D5" s="22">
        <v>5645.7</v>
      </c>
      <c r="E5" s="8"/>
      <c r="F5" s="8"/>
    </row>
    <row r="6" spans="1:7" ht="29.4" thickBot="1">
      <c r="A6" s="15" t="s">
        <v>28</v>
      </c>
      <c r="B6" s="16" t="s">
        <v>33</v>
      </c>
      <c r="C6" s="19"/>
      <c r="D6" s="20">
        <v>444.45</v>
      </c>
      <c r="E6" s="20"/>
      <c r="F6" s="8"/>
    </row>
    <row r="7" spans="1:7" ht="6" customHeight="1" thickBot="1">
      <c r="A7" s="9"/>
      <c r="B7" s="7"/>
      <c r="C7" s="8"/>
      <c r="D7" s="8"/>
      <c r="E7" s="8"/>
      <c r="F7" s="8"/>
    </row>
    <row r="8" spans="1:7" ht="15" thickBot="1">
      <c r="A8" s="4" t="s">
        <v>7</v>
      </c>
      <c r="B8" s="5"/>
      <c r="C8" s="18">
        <v>2505761.44</v>
      </c>
      <c r="D8" s="18">
        <f>SUM(D9:D11)</f>
        <v>734832.82</v>
      </c>
      <c r="E8" s="18">
        <f>SUM(E9:E33)</f>
        <v>1464614.52</v>
      </c>
      <c r="F8" s="6">
        <f>C8+D8-E8</f>
        <v>1775979.7399999998</v>
      </c>
      <c r="G8" s="10"/>
    </row>
    <row r="9" spans="1:7" ht="15" thickBot="1">
      <c r="A9" s="11" t="s">
        <v>8</v>
      </c>
      <c r="B9" s="12" t="s">
        <v>6</v>
      </c>
      <c r="C9" s="19"/>
      <c r="D9" s="20">
        <v>682390.35</v>
      </c>
      <c r="E9" s="20"/>
      <c r="F9" s="8"/>
    </row>
    <row r="10" spans="1:7" ht="29.4" thickBot="1">
      <c r="A10" s="15" t="s">
        <v>28</v>
      </c>
      <c r="B10" s="12" t="s">
        <v>9</v>
      </c>
      <c r="C10" s="19"/>
      <c r="D10" s="20">
        <v>12442.47</v>
      </c>
      <c r="E10" s="20"/>
      <c r="F10" s="8"/>
    </row>
    <row r="11" spans="1:7" ht="15" thickBot="1">
      <c r="A11" s="15" t="s">
        <v>27</v>
      </c>
      <c r="B11" s="16" t="s">
        <v>31</v>
      </c>
      <c r="C11" s="13"/>
      <c r="D11" s="20">
        <v>40000</v>
      </c>
      <c r="E11" s="20"/>
      <c r="F11" s="8"/>
    </row>
    <row r="12" spans="1:7" ht="15" thickBot="1">
      <c r="A12" s="11" t="s">
        <v>10</v>
      </c>
      <c r="B12" s="12" t="s">
        <v>18</v>
      </c>
      <c r="C12" s="19"/>
      <c r="D12" s="20"/>
      <c r="E12" s="20">
        <v>28599.67</v>
      </c>
      <c r="F12" s="8"/>
    </row>
    <row r="13" spans="1:7" ht="15" thickBot="1">
      <c r="A13" s="11" t="s">
        <v>11</v>
      </c>
      <c r="B13" s="12" t="s">
        <v>12</v>
      </c>
      <c r="C13" s="19"/>
      <c r="D13" s="20"/>
      <c r="E13" s="20">
        <v>4499.8500000000004</v>
      </c>
      <c r="F13" s="8"/>
    </row>
    <row r="14" spans="1:7" ht="58.2" thickBot="1">
      <c r="A14" s="15" t="s">
        <v>47</v>
      </c>
      <c r="B14" s="16" t="s">
        <v>19</v>
      </c>
      <c r="C14" s="19"/>
      <c r="D14" s="20"/>
      <c r="E14" s="20">
        <v>4400</v>
      </c>
      <c r="F14" s="8"/>
    </row>
    <row r="15" spans="1:7" ht="46.8" customHeight="1" thickBot="1">
      <c r="A15" s="15" t="s">
        <v>46</v>
      </c>
      <c r="B15" s="16" t="s">
        <v>19</v>
      </c>
      <c r="C15" s="19"/>
      <c r="D15" s="20"/>
      <c r="E15" s="20">
        <v>13200</v>
      </c>
      <c r="F15" s="8"/>
    </row>
    <row r="16" spans="1:7" ht="15" thickBot="1">
      <c r="A16" s="15" t="s">
        <v>48</v>
      </c>
      <c r="B16" s="16" t="s">
        <v>32</v>
      </c>
      <c r="C16" s="19"/>
      <c r="D16" s="20"/>
      <c r="E16" s="20">
        <v>5000</v>
      </c>
      <c r="F16" s="8"/>
    </row>
    <row r="17" spans="1:9" ht="29.4" thickBot="1">
      <c r="A17" s="15" t="s">
        <v>40</v>
      </c>
      <c r="B17" s="12" t="s">
        <v>41</v>
      </c>
      <c r="C17" s="19"/>
      <c r="D17" s="20"/>
      <c r="E17" s="20">
        <v>13800</v>
      </c>
      <c r="F17" s="8"/>
    </row>
    <row r="18" spans="1:9" ht="29.4" thickBot="1">
      <c r="A18" s="15" t="s">
        <v>43</v>
      </c>
      <c r="B18" s="12" t="s">
        <v>42</v>
      </c>
      <c r="C18" s="19"/>
      <c r="D18" s="20"/>
      <c r="E18" s="20">
        <v>10243</v>
      </c>
      <c r="F18" s="8"/>
    </row>
    <row r="19" spans="1:9" ht="15" thickBot="1">
      <c r="A19" s="15" t="s">
        <v>49</v>
      </c>
      <c r="B19" s="16" t="s">
        <v>32</v>
      </c>
      <c r="C19" s="19"/>
      <c r="D19" s="20"/>
      <c r="E19" s="20">
        <v>30000</v>
      </c>
      <c r="F19" s="8"/>
      <c r="I19" s="17"/>
    </row>
    <row r="20" spans="1:9" ht="29.4" thickBot="1">
      <c r="A20" s="15" t="s">
        <v>52</v>
      </c>
      <c r="B20" s="16" t="s">
        <v>44</v>
      </c>
      <c r="C20" s="19"/>
      <c r="D20" s="20"/>
      <c r="E20" s="20">
        <v>6000</v>
      </c>
      <c r="F20" s="8"/>
      <c r="I20" s="17"/>
    </row>
    <row r="21" spans="1:9" ht="43.8" thickBot="1">
      <c r="A21" s="15" t="s">
        <v>51</v>
      </c>
      <c r="B21" s="16" t="s">
        <v>50</v>
      </c>
      <c r="C21" s="19"/>
      <c r="D21" s="20"/>
      <c r="E21" s="20">
        <v>1229600</v>
      </c>
      <c r="F21" s="8"/>
      <c r="I21" s="17"/>
    </row>
    <row r="22" spans="1:9" ht="15" thickBot="1">
      <c r="A22" s="15" t="s">
        <v>45</v>
      </c>
      <c r="B22" s="16" t="s">
        <v>32</v>
      </c>
      <c r="C22" s="19"/>
      <c r="D22" s="20"/>
      <c r="E22" s="20">
        <v>2000</v>
      </c>
      <c r="F22" s="8"/>
      <c r="I22" s="17"/>
    </row>
    <row r="23" spans="1:9" ht="29.4" thickBot="1">
      <c r="A23" s="15" t="s">
        <v>23</v>
      </c>
      <c r="B23" s="12" t="s">
        <v>24</v>
      </c>
      <c r="C23" s="19"/>
      <c r="D23" s="20"/>
      <c r="E23" s="20">
        <v>1200</v>
      </c>
      <c r="F23" s="8"/>
    </row>
    <row r="24" spans="1:9" ht="29.4" thickBot="1">
      <c r="A24" s="15" t="s">
        <v>39</v>
      </c>
      <c r="B24" s="16" t="s">
        <v>30</v>
      </c>
      <c r="C24" s="19"/>
      <c r="D24" s="20"/>
      <c r="E24" s="20">
        <v>2500</v>
      </c>
      <c r="F24" s="8"/>
    </row>
    <row r="25" spans="1:9" ht="15" thickBot="1">
      <c r="A25" s="15" t="s">
        <v>34</v>
      </c>
      <c r="B25" s="12" t="s">
        <v>20</v>
      </c>
      <c r="C25" s="19"/>
      <c r="D25" s="20"/>
      <c r="E25" s="20">
        <v>25000</v>
      </c>
      <c r="F25" s="8"/>
    </row>
    <row r="26" spans="1:9" ht="15" thickBot="1">
      <c r="A26" s="15" t="s">
        <v>29</v>
      </c>
      <c r="B26" s="16" t="s">
        <v>21</v>
      </c>
      <c r="C26" s="19"/>
      <c r="D26" s="20"/>
      <c r="E26" s="20">
        <v>16009</v>
      </c>
      <c r="F26" s="8"/>
    </row>
    <row r="27" spans="1:9" ht="15" thickBot="1">
      <c r="A27" s="15" t="s">
        <v>38</v>
      </c>
      <c r="B27" s="16" t="s">
        <v>21</v>
      </c>
      <c r="C27" s="19"/>
      <c r="D27" s="20"/>
      <c r="E27" s="20">
        <v>9004</v>
      </c>
      <c r="F27" s="8"/>
    </row>
    <row r="28" spans="1:9" ht="15" thickBot="1">
      <c r="A28" s="15" t="s">
        <v>37</v>
      </c>
      <c r="B28" s="12" t="s">
        <v>13</v>
      </c>
      <c r="C28" s="19"/>
      <c r="D28" s="20"/>
      <c r="E28" s="20">
        <v>23000</v>
      </c>
      <c r="F28" s="8"/>
    </row>
    <row r="29" spans="1:9" ht="15" thickBot="1">
      <c r="A29" s="15" t="s">
        <v>37</v>
      </c>
      <c r="B29" s="12" t="s">
        <v>14</v>
      </c>
      <c r="C29" s="19"/>
      <c r="D29" s="20"/>
      <c r="E29" s="20">
        <v>23000</v>
      </c>
      <c r="F29" s="8"/>
    </row>
    <row r="30" spans="1:9" ht="15.75" customHeight="1" thickBot="1">
      <c r="A30" s="15" t="s">
        <v>25</v>
      </c>
      <c r="B30" s="12" t="s">
        <v>22</v>
      </c>
      <c r="C30" s="19"/>
      <c r="D30" s="20"/>
      <c r="E30" s="20">
        <v>13631</v>
      </c>
      <c r="F30" s="8"/>
    </row>
    <row r="31" spans="1:9" ht="15.75" customHeight="1" thickBot="1">
      <c r="A31" s="15" t="s">
        <v>36</v>
      </c>
      <c r="B31" s="12" t="s">
        <v>26</v>
      </c>
      <c r="C31" s="19"/>
      <c r="D31" s="20"/>
      <c r="E31" s="20">
        <v>1530</v>
      </c>
      <c r="F31" s="8"/>
    </row>
    <row r="32" spans="1:9" ht="15" thickBot="1">
      <c r="A32" s="11" t="s">
        <v>15</v>
      </c>
      <c r="B32" s="12" t="s">
        <v>9</v>
      </c>
      <c r="C32" s="19"/>
      <c r="D32" s="20"/>
      <c r="E32" s="20">
        <v>1690</v>
      </c>
      <c r="F32" s="8"/>
    </row>
    <row r="33" spans="1:7" ht="15" thickBot="1">
      <c r="A33" s="11" t="s">
        <v>16</v>
      </c>
      <c r="B33" s="12" t="s">
        <v>9</v>
      </c>
      <c r="C33" s="19"/>
      <c r="D33" s="20"/>
      <c r="E33" s="20">
        <v>708</v>
      </c>
      <c r="F33" s="8"/>
    </row>
    <row r="34" spans="1:7" ht="6.6" customHeight="1" thickBot="1">
      <c r="A34" s="11"/>
      <c r="B34" s="12"/>
      <c r="C34" s="13"/>
      <c r="D34" s="13"/>
      <c r="E34" s="13"/>
      <c r="F34" s="8"/>
    </row>
    <row r="35" spans="1:7" ht="15" thickBot="1">
      <c r="A35" s="4" t="s">
        <v>17</v>
      </c>
      <c r="B35" s="5"/>
      <c r="C35" s="6">
        <f>SUM(C4+C8)</f>
        <v>2575308.88</v>
      </c>
      <c r="D35" s="6">
        <f>SUM(D4+D8)</f>
        <v>740922.97</v>
      </c>
      <c r="E35" s="6">
        <f>SUM(E4+E8)</f>
        <v>1464614.52</v>
      </c>
      <c r="F35" s="6">
        <f>SUM(C35+D35-E35)</f>
        <v>1851617.3299999996</v>
      </c>
      <c r="G35" s="10"/>
    </row>
    <row r="36" spans="1:7">
      <c r="A36" s="14"/>
      <c r="C36" s="10"/>
      <c r="D36" s="10"/>
      <c r="E36" s="10"/>
      <c r="F36" s="10"/>
    </row>
    <row r="37" spans="1:7" ht="21.6" customHeight="1">
      <c r="A37" s="38" t="s">
        <v>60</v>
      </c>
      <c r="C37" s="10"/>
      <c r="D37" s="10"/>
      <c r="E37" s="10"/>
      <c r="F37" s="10"/>
    </row>
    <row r="38" spans="1:7">
      <c r="A38" s="38" t="s">
        <v>61</v>
      </c>
      <c r="C38" s="10"/>
      <c r="D38" s="10"/>
      <c r="E38" s="10"/>
      <c r="F38" s="10"/>
    </row>
    <row r="39" spans="1:7" ht="6.6" customHeight="1"/>
    <row r="40" spans="1:7" ht="120" customHeight="1">
      <c r="A40" s="27" t="s">
        <v>56</v>
      </c>
      <c r="B40" s="28"/>
      <c r="C40" s="32"/>
      <c r="D40" s="29" t="s">
        <v>53</v>
      </c>
      <c r="E40" s="33">
        <v>765600</v>
      </c>
    </row>
    <row r="41" spans="1:7" ht="120" customHeight="1">
      <c r="A41" s="30" t="s">
        <v>57</v>
      </c>
      <c r="B41" s="28"/>
      <c r="C41" s="32"/>
      <c r="D41" s="31" t="s">
        <v>54</v>
      </c>
      <c r="E41" s="33">
        <v>308500</v>
      </c>
    </row>
    <row r="42" spans="1:7" ht="135" customHeight="1">
      <c r="A42" s="30" t="s">
        <v>58</v>
      </c>
      <c r="B42" s="28"/>
      <c r="C42" s="32"/>
      <c r="D42" s="29" t="s">
        <v>55</v>
      </c>
      <c r="E42" s="33">
        <v>155500</v>
      </c>
    </row>
    <row r="43" spans="1:7">
      <c r="A43" s="35" t="s">
        <v>59</v>
      </c>
      <c r="B43" s="36"/>
      <c r="C43" s="37"/>
      <c r="D43" s="34"/>
      <c r="E43" s="34">
        <v>1229600</v>
      </c>
    </row>
    <row r="44" spans="1:7">
      <c r="A44" s="26"/>
      <c r="B44" s="26"/>
      <c r="C44" s="26"/>
    </row>
  </sheetData>
  <mergeCells count="6">
    <mergeCell ref="A44:C44"/>
    <mergeCell ref="A1:F1"/>
    <mergeCell ref="A40:C40"/>
    <mergeCell ref="A41:C41"/>
    <mergeCell ref="A42:C42"/>
    <mergeCell ref="A43:C43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8"/>
  <sheetViews>
    <sheetView workbookViewId="0">
      <selection activeCell="B6" sqref="B6"/>
    </sheetView>
  </sheetViews>
  <sheetFormatPr defaultRowHeight="14.4"/>
  <sheetData>
    <row r="8" spans="3:3">
      <c r="C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2025-06-09T11:47:07Z</cp:lastPrinted>
  <dcterms:created xsi:type="dcterms:W3CDTF">2024-12-05T16:13:46Z</dcterms:created>
  <dcterms:modified xsi:type="dcterms:W3CDTF">2025-06-21T09:34:18Z</dcterms:modified>
</cp:coreProperties>
</file>