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F:\снт\Ежемесячные отчеты\В Тг и На сайт\"/>
    </mc:Choice>
  </mc:AlternateContent>
  <xr:revisionPtr revIDLastSave="0" documentId="13_ncr:1_{4889D86E-BDBF-43FA-89CE-CC445BC1BCE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D4" i="1" l="1"/>
  <c r="D8" i="1"/>
  <c r="E4" i="1" l="1"/>
  <c r="C40" i="1" l="1"/>
  <c r="D40" i="1" l="1"/>
  <c r="F4" i="1"/>
  <c r="E40" i="1"/>
  <c r="F8" i="1"/>
  <c r="F40" i="1" l="1"/>
</calcChain>
</file>

<file path=xl/sharedStrings.xml><?xml version="1.0" encoding="utf-8"?>
<sst xmlns="http://schemas.openxmlformats.org/spreadsheetml/2006/main" count="74" uniqueCount="66">
  <si>
    <t xml:space="preserve">Статья движения ден.средств (назначение платежа) </t>
  </si>
  <si>
    <t>контрагент</t>
  </si>
  <si>
    <t>остаток</t>
  </si>
  <si>
    <t>приход</t>
  </si>
  <si>
    <t>расход</t>
  </si>
  <si>
    <t>расч.счет Сбербанк</t>
  </si>
  <si>
    <t>Собственники зем.уч.СНТ</t>
  </si>
  <si>
    <t>расч.счет УБРиР</t>
  </si>
  <si>
    <t>Поступление взносов</t>
  </si>
  <si>
    <t>ПАО КБ "УБРиР"</t>
  </si>
  <si>
    <t>Вывоз мусора</t>
  </si>
  <si>
    <t xml:space="preserve">Электроэнергия (уличное освещение) </t>
  </si>
  <si>
    <t>АО ЭнергосбыТ Плюс</t>
  </si>
  <si>
    <t>Хаялеева С.В.</t>
  </si>
  <si>
    <t>Шушарина А.А.</t>
  </si>
  <si>
    <t>Комиссия за ведение расч.счета</t>
  </si>
  <si>
    <t>Доп.комиссии за осуществление платежей</t>
  </si>
  <si>
    <t>ИТОГО по двум расч.счетам</t>
  </si>
  <si>
    <t>АО Спецавтобаза</t>
  </si>
  <si>
    <t>Киреева Е.В.</t>
  </si>
  <si>
    <t>Гараев В.Б.</t>
  </si>
  <si>
    <t>Фед.налоговая служба</t>
  </si>
  <si>
    <t>Услуги связи (sim-карты на 2 шлагбаумах и вызывной панели)</t>
  </si>
  <si>
    <t>Оператор Мотив</t>
  </si>
  <si>
    <t>Налоги</t>
  </si>
  <si>
    <t>ООО Интеграц.технол.</t>
  </si>
  <si>
    <t>ип Мокроусов а.в.</t>
  </si>
  <si>
    <t>Фотеев Д.А.</t>
  </si>
  <si>
    <t>Сбербанк</t>
  </si>
  <si>
    <t>Арендные платежи</t>
  </si>
  <si>
    <t>ип Багаутдинов А.Т.</t>
  </si>
  <si>
    <t>Услуги ведения бухгалтерии за июнь 2025</t>
  </si>
  <si>
    <t>Выплаты членам правления за июнь 2025</t>
  </si>
  <si>
    <t>Выплата председателю за июль 2025</t>
  </si>
  <si>
    <t>Абатуров м.м.</t>
  </si>
  <si>
    <t>Отчет о движении денежных средств СНТ Европа-2 за АВГУСТ 2025 (01.08.2025-31.08.2025)</t>
  </si>
  <si>
    <t>Мешки для мусора</t>
  </si>
  <si>
    <t>СтроительныйДвор</t>
  </si>
  <si>
    <t>ип Нерсесян М.А.</t>
  </si>
  <si>
    <t>ИП Сергейчик М.А. (Автосфера)</t>
  </si>
  <si>
    <t>ИП Белов А.Е.</t>
  </si>
  <si>
    <t>Аренда програмных продуктов 1С на сентябрь</t>
  </si>
  <si>
    <t>Выплата председателю за август 2025</t>
  </si>
  <si>
    <t>За 2 таблички пвх "ограничение высоты"</t>
  </si>
  <si>
    <t>ип Русаков А.Ф.</t>
  </si>
  <si>
    <t>Ручной покос травы
16.08.25г.   6ч*2000р.=12000р.
17.08.25г.   5ч*2000р.=10000р.
19.08.25г.   2ч*2000р.=4000р</t>
  </si>
  <si>
    <t>Аванс за изготовление и установку беседки на детской площадке</t>
  </si>
  <si>
    <t>ИП Тупикова Т.А.</t>
  </si>
  <si>
    <t>За материалы для ограждения контейнерной площадки (трубы, заборная доска и пр.)</t>
  </si>
  <si>
    <t>ИП Тимина А.С. (ЗаборДом)</t>
  </si>
  <si>
    <t>ип Брязгина Т.В.</t>
  </si>
  <si>
    <t>Работы по укладке искусственных дорожных неровностей из асфальта (7 лежачих полицейских)</t>
  </si>
  <si>
    <t>Аванс за работы по монтажу ограждения и металл.отбойника на контейнерной площадке + автоямобур</t>
  </si>
  <si>
    <t>За 18 знаков дорожных "5.20 Искусственная неровность" + 9 стоек (труб) + крепления</t>
  </si>
  <si>
    <t>ООО Прометей</t>
  </si>
  <si>
    <t>За работы по ремонту потолка кпп + изготовление ограничителей</t>
  </si>
  <si>
    <t>За ремонт шлагбаума (легковой выезд на кпп) + приобретение мотора-редуктора, платы управления, конденсатора</t>
  </si>
  <si>
    <t>Ремонт триммера</t>
  </si>
  <si>
    <t>Подотчет Гараев (ИП докучаев</t>
  </si>
  <si>
    <t>Подотчет Гараев (Домострой)</t>
  </si>
  <si>
    <t>Сверло, хомуты, краска и пр. для ремонта кпп</t>
  </si>
  <si>
    <t>Планка угловая для ремонта кпп</t>
  </si>
  <si>
    <t>Подотчет Гараев (Строительный двор)</t>
  </si>
  <si>
    <t>Профнастил С-8  1,2х2,0м  17шт., саморезы для ремонта кпп</t>
  </si>
  <si>
    <t>Выплата процентов по депозитам, размещавшимся в течение августа 2025г</t>
  </si>
  <si>
    <t>Услуги по уборке территории СНТ от мусора (контейнерная площадка, урны по центр.улицам) + скос и обработка борщевика за август 2025г.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</si>
</sst>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Calibri"/>
    </font>
    <font>
      <sz val="11"/>
      <color rgb="FF00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 applyFill="0" applyBorder="0"/>
  </cellStyleXfs>
  <cellXfs count="27">
    <xf numFmtId="0" fontId="1" fillId="0" borderId="0" xfId="0" applyNumberFormat="1" applyFont="1"/>
    <xf numFmtId="0" fontId="3" fillId="2" borderId="2" xfId="0" applyNumberFormat="1" applyFont="1" applyFill="1" applyBorder="1" applyAlignment="1">
      <alignment vertical="center" wrapText="1"/>
    </xf>
    <xf numFmtId="0" fontId="3" fillId="0" borderId="3" xfId="0" applyNumberFormat="1" applyFont="1" applyBorder="1" applyAlignment="1">
      <alignment vertical="center" wrapText="1"/>
    </xf>
    <xf numFmtId="0" fontId="3" fillId="0" borderId="4" xfId="0" applyNumberFormat="1" applyFont="1" applyBorder="1" applyAlignment="1">
      <alignment vertical="center" wrapText="1"/>
    </xf>
    <xf numFmtId="0" fontId="3" fillId="2" borderId="3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1" fillId="0" borderId="4" xfId="0" applyNumberFormat="1" applyFont="1" applyBorder="1" applyAlignment="1">
      <alignment vertical="center" wrapText="1"/>
    </xf>
    <xf numFmtId="4" fontId="1" fillId="0" borderId="4" xfId="0" applyNumberFormat="1" applyFont="1" applyBorder="1" applyAlignment="1">
      <alignment horizontal="right" vertical="center" wrapText="1"/>
    </xf>
    <xf numFmtId="0" fontId="1" fillId="0" borderId="3" xfId="0" applyNumberFormat="1" applyFont="1" applyBorder="1" applyAlignment="1">
      <alignment vertical="center" wrapText="1"/>
    </xf>
    <xf numFmtId="4" fontId="1" fillId="0" borderId="0" xfId="0" applyNumberFormat="1" applyFont="1"/>
    <xf numFmtId="0" fontId="4" fillId="0" borderId="3" xfId="0" applyNumberFormat="1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1" fillId="0" borderId="0" xfId="0" applyNumberFormat="1" applyFont="1" applyAlignment="1">
      <alignment vertical="center"/>
    </xf>
    <xf numFmtId="0" fontId="5" fillId="0" borderId="3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vertical="center" wrapText="1"/>
    </xf>
    <xf numFmtId="0" fontId="6" fillId="0" borderId="0" xfId="0" applyNumberFormat="1" applyFont="1"/>
    <xf numFmtId="4" fontId="7" fillId="2" borderId="4" xfId="0" applyNumberFormat="1" applyFont="1" applyFill="1" applyBorder="1" applyAlignment="1">
      <alignment horizontal="right" vertical="center" wrapText="1"/>
    </xf>
    <xf numFmtId="4" fontId="5" fillId="0" borderId="4" xfId="0" applyNumberFormat="1" applyFont="1" applyBorder="1" applyAlignment="1">
      <alignment horizontal="right" vertical="center" wrapText="1"/>
    </xf>
    <xf numFmtId="4" fontId="5" fillId="0" borderId="4" xfId="0" applyNumberFormat="1" applyFont="1" applyFill="1" applyBorder="1" applyAlignment="1">
      <alignment horizontal="right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9" fillId="2" borderId="1" xfId="0" applyNumberFormat="1" applyFont="1" applyFill="1" applyBorder="1" applyAlignment="1">
      <alignment vertical="center" wrapText="1"/>
    </xf>
    <xf numFmtId="4" fontId="10" fillId="0" borderId="4" xfId="0" applyNumberFormat="1" applyFont="1" applyFill="1" applyBorder="1" applyAlignment="1">
      <alignment horizontal="right" vertical="center" wrapText="1"/>
    </xf>
    <xf numFmtId="4" fontId="6" fillId="0" borderId="4" xfId="0" applyNumberFormat="1" applyFont="1" applyFill="1" applyBorder="1" applyAlignment="1">
      <alignment horizontal="right" vertical="center" wrapText="1"/>
    </xf>
    <xf numFmtId="0" fontId="2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zoomScaleNormal="100" workbookViewId="0">
      <selection activeCell="H13" sqref="H13"/>
    </sheetView>
  </sheetViews>
  <sheetFormatPr defaultColWidth="9.109375" defaultRowHeight="14.4" x14ac:dyDescent="0.3"/>
  <cols>
    <col min="1" max="1" width="43.88671875" customWidth="1"/>
    <col min="2" max="2" width="24.33203125" bestFit="1" customWidth="1"/>
    <col min="3" max="6" width="12.44140625" customWidth="1"/>
    <col min="7" max="7" width="11.44140625" bestFit="1" customWidth="1"/>
  </cols>
  <sheetData>
    <row r="1" spans="1:7" ht="32.25" customHeight="1" thickBot="1" x14ac:dyDescent="0.35">
      <c r="A1" s="26" t="s">
        <v>35</v>
      </c>
      <c r="B1" s="26"/>
      <c r="C1" s="26"/>
      <c r="D1" s="26"/>
      <c r="E1" s="26"/>
      <c r="F1" s="26"/>
    </row>
    <row r="2" spans="1:7" ht="29.4" thickBot="1" x14ac:dyDescent="0.35">
      <c r="A2" s="23" t="s">
        <v>0</v>
      </c>
      <c r="B2" s="1" t="s">
        <v>1</v>
      </c>
      <c r="C2" s="21" t="s">
        <v>2</v>
      </c>
      <c r="D2" s="21" t="s">
        <v>3</v>
      </c>
      <c r="E2" s="21" t="s">
        <v>4</v>
      </c>
      <c r="F2" s="21" t="s">
        <v>2</v>
      </c>
    </row>
    <row r="3" spans="1:7" ht="5.4" customHeight="1" thickBot="1" x14ac:dyDescent="0.35">
      <c r="A3" s="2"/>
      <c r="B3" s="3"/>
      <c r="C3" s="3"/>
      <c r="D3" s="3"/>
      <c r="E3" s="3"/>
      <c r="F3" s="3"/>
    </row>
    <row r="4" spans="1:7" ht="15" thickBot="1" x14ac:dyDescent="0.35">
      <c r="A4" s="4" t="s">
        <v>5</v>
      </c>
      <c r="B4" s="5"/>
      <c r="C4" s="6">
        <v>88536.6</v>
      </c>
      <c r="D4" s="6">
        <f>SUM(D5:D6)</f>
        <v>917.88</v>
      </c>
      <c r="E4" s="6">
        <f>SUM(E5)</f>
        <v>0</v>
      </c>
      <c r="F4" s="6">
        <f>SUM(C4+D4-E4)</f>
        <v>89454.48000000001</v>
      </c>
    </row>
    <row r="5" spans="1:7" ht="15" thickBot="1" x14ac:dyDescent="0.35">
      <c r="A5" s="15" t="s">
        <v>8</v>
      </c>
      <c r="B5" s="12" t="s">
        <v>6</v>
      </c>
      <c r="C5" s="8"/>
      <c r="D5" s="25">
        <v>0</v>
      </c>
      <c r="E5" s="8"/>
      <c r="F5" s="8"/>
    </row>
    <row r="6" spans="1:7" ht="29.4" thickBot="1" x14ac:dyDescent="0.35">
      <c r="A6" s="11" t="s">
        <v>64</v>
      </c>
      <c r="B6" s="16" t="s">
        <v>28</v>
      </c>
      <c r="C6" s="19"/>
      <c r="D6" s="20">
        <v>917.88</v>
      </c>
      <c r="E6" s="20"/>
      <c r="F6" s="8"/>
    </row>
    <row r="7" spans="1:7" ht="6" customHeight="1" thickBot="1" x14ac:dyDescent="0.35">
      <c r="A7" s="9"/>
      <c r="B7" s="7"/>
      <c r="C7" s="8"/>
      <c r="D7" s="8"/>
      <c r="E7" s="8"/>
      <c r="F7" s="8"/>
    </row>
    <row r="8" spans="1:7" ht="15" thickBot="1" x14ac:dyDescent="0.35">
      <c r="A8" s="4" t="s">
        <v>7</v>
      </c>
      <c r="B8" s="5"/>
      <c r="C8" s="18">
        <v>1274946.97</v>
      </c>
      <c r="D8" s="18">
        <f>SUM(D9:D11)</f>
        <v>424727.71</v>
      </c>
      <c r="E8" s="18">
        <f>SUM(E9:E38)</f>
        <v>1025922.9900000001</v>
      </c>
      <c r="F8" s="6">
        <f>C8+D8-E8</f>
        <v>673751.68999999983</v>
      </c>
      <c r="G8" s="10"/>
    </row>
    <row r="9" spans="1:7" ht="15" thickBot="1" x14ac:dyDescent="0.35">
      <c r="A9" s="11" t="s">
        <v>8</v>
      </c>
      <c r="B9" s="12" t="s">
        <v>6</v>
      </c>
      <c r="C9" s="19"/>
      <c r="D9" s="20">
        <v>410204.56</v>
      </c>
      <c r="E9" s="24"/>
      <c r="F9" s="8"/>
    </row>
    <row r="10" spans="1:7" ht="29.4" thickBot="1" x14ac:dyDescent="0.35">
      <c r="A10" s="11" t="s">
        <v>64</v>
      </c>
      <c r="B10" s="12" t="s">
        <v>9</v>
      </c>
      <c r="C10" s="19"/>
      <c r="D10" s="20">
        <v>4523.1499999999996</v>
      </c>
      <c r="E10" s="24"/>
      <c r="F10" s="8"/>
    </row>
    <row r="11" spans="1:7" ht="15" thickBot="1" x14ac:dyDescent="0.35">
      <c r="A11" s="15" t="s">
        <v>29</v>
      </c>
      <c r="B11" s="16" t="s">
        <v>26</v>
      </c>
      <c r="C11" s="13"/>
      <c r="D11" s="20">
        <v>10000</v>
      </c>
      <c r="E11" s="24"/>
      <c r="F11" s="8"/>
    </row>
    <row r="12" spans="1:7" ht="15" thickBot="1" x14ac:dyDescent="0.35">
      <c r="A12" s="11" t="s">
        <v>10</v>
      </c>
      <c r="B12" s="12" t="s">
        <v>18</v>
      </c>
      <c r="C12" s="19"/>
      <c r="D12" s="24"/>
      <c r="E12" s="20">
        <v>32317.21</v>
      </c>
      <c r="F12" s="8"/>
    </row>
    <row r="13" spans="1:7" ht="15" thickBot="1" x14ac:dyDescent="0.35">
      <c r="A13" s="11" t="s">
        <v>11</v>
      </c>
      <c r="B13" s="12" t="s">
        <v>12</v>
      </c>
      <c r="C13" s="19"/>
      <c r="D13" s="24"/>
      <c r="E13" s="20">
        <v>1780.86</v>
      </c>
      <c r="F13" s="8"/>
    </row>
    <row r="14" spans="1:7" ht="47.4" customHeight="1" thickBot="1" x14ac:dyDescent="0.35">
      <c r="A14" s="11" t="s">
        <v>65</v>
      </c>
      <c r="B14" s="16" t="s">
        <v>30</v>
      </c>
      <c r="C14" s="19"/>
      <c r="D14" s="24"/>
      <c r="E14" s="20">
        <v>20000</v>
      </c>
      <c r="F14" s="8"/>
    </row>
    <row r="15" spans="1:7" ht="58.2" thickBot="1" x14ac:dyDescent="0.35">
      <c r="A15" s="11" t="s">
        <v>45</v>
      </c>
      <c r="B15" s="16" t="s">
        <v>34</v>
      </c>
      <c r="C15" s="19"/>
      <c r="D15" s="24"/>
      <c r="E15" s="20">
        <v>26000</v>
      </c>
      <c r="F15" s="8"/>
    </row>
    <row r="16" spans="1:7" s="17" customFormat="1" ht="29.4" thickBot="1" x14ac:dyDescent="0.35">
      <c r="A16" s="11" t="s">
        <v>46</v>
      </c>
      <c r="B16" s="12" t="s">
        <v>47</v>
      </c>
      <c r="C16" s="19"/>
      <c r="D16" s="20"/>
      <c r="E16" s="20">
        <v>420000</v>
      </c>
      <c r="F16" s="22"/>
    </row>
    <row r="17" spans="1:9" ht="29.4" thickBot="1" x14ac:dyDescent="0.35">
      <c r="A17" s="11" t="s">
        <v>48</v>
      </c>
      <c r="B17" s="12" t="s">
        <v>49</v>
      </c>
      <c r="C17" s="19"/>
      <c r="D17" s="24"/>
      <c r="E17" s="20">
        <v>86126</v>
      </c>
      <c r="F17" s="8"/>
    </row>
    <row r="18" spans="1:9" ht="43.8" thickBot="1" x14ac:dyDescent="0.35">
      <c r="A18" s="11" t="s">
        <v>52</v>
      </c>
      <c r="B18" s="12" t="s">
        <v>50</v>
      </c>
      <c r="C18" s="19"/>
      <c r="D18" s="24"/>
      <c r="E18" s="20">
        <v>55000</v>
      </c>
      <c r="F18" s="8"/>
    </row>
    <row r="19" spans="1:9" ht="43.8" thickBot="1" x14ac:dyDescent="0.35">
      <c r="A19" s="11" t="s">
        <v>51</v>
      </c>
      <c r="B19" s="12" t="s">
        <v>38</v>
      </c>
      <c r="C19" s="19"/>
      <c r="D19" s="24"/>
      <c r="E19" s="20">
        <v>115000</v>
      </c>
      <c r="F19" s="8"/>
    </row>
    <row r="20" spans="1:9" ht="29.4" thickBot="1" x14ac:dyDescent="0.35">
      <c r="A20" s="11" t="s">
        <v>53</v>
      </c>
      <c r="B20" s="12" t="s">
        <v>39</v>
      </c>
      <c r="C20" s="19"/>
      <c r="D20" s="24"/>
      <c r="E20" s="20">
        <v>52740</v>
      </c>
      <c r="F20" s="8"/>
    </row>
    <row r="21" spans="1:9" ht="43.8" thickBot="1" x14ac:dyDescent="0.35">
      <c r="A21" s="11" t="s">
        <v>56</v>
      </c>
      <c r="B21" s="12" t="s">
        <v>40</v>
      </c>
      <c r="C21" s="19"/>
      <c r="D21" s="24"/>
      <c r="E21" s="20">
        <v>34900</v>
      </c>
      <c r="F21" s="8"/>
      <c r="I21" s="17"/>
    </row>
    <row r="22" spans="1:9" ht="15" thickBot="1" x14ac:dyDescent="0.35">
      <c r="A22" s="11" t="s">
        <v>43</v>
      </c>
      <c r="B22" s="12" t="s">
        <v>44</v>
      </c>
      <c r="C22" s="19"/>
      <c r="D22" s="24"/>
      <c r="E22" s="20">
        <v>1691</v>
      </c>
      <c r="F22" s="8"/>
      <c r="I22" s="17"/>
    </row>
    <row r="23" spans="1:9" ht="29.4" thickBot="1" x14ac:dyDescent="0.35">
      <c r="A23" s="11" t="s">
        <v>57</v>
      </c>
      <c r="B23" s="12" t="s">
        <v>58</v>
      </c>
      <c r="C23" s="19"/>
      <c r="D23" s="24"/>
      <c r="E23" s="20">
        <v>1500</v>
      </c>
      <c r="F23" s="8"/>
      <c r="I23" s="17"/>
    </row>
    <row r="24" spans="1:9" ht="29.4" thickBot="1" x14ac:dyDescent="0.35">
      <c r="A24" s="11" t="s">
        <v>55</v>
      </c>
      <c r="B24" s="12" t="s">
        <v>27</v>
      </c>
      <c r="C24" s="19"/>
      <c r="D24" s="24"/>
      <c r="E24" s="20">
        <v>30000</v>
      </c>
      <c r="F24" s="8"/>
      <c r="I24" s="17"/>
    </row>
    <row r="25" spans="1:9" ht="29.4" thickBot="1" x14ac:dyDescent="0.35">
      <c r="A25" s="11" t="s">
        <v>60</v>
      </c>
      <c r="B25" s="12" t="s">
        <v>59</v>
      </c>
      <c r="C25" s="19"/>
      <c r="D25" s="24"/>
      <c r="E25" s="20">
        <v>3242</v>
      </c>
      <c r="F25" s="8"/>
      <c r="G25" s="17"/>
      <c r="I25" s="17"/>
    </row>
    <row r="26" spans="1:9" ht="15" thickBot="1" x14ac:dyDescent="0.35">
      <c r="A26" s="11" t="s">
        <v>61</v>
      </c>
      <c r="B26" s="12" t="s">
        <v>54</v>
      </c>
      <c r="C26" s="19"/>
      <c r="D26" s="24"/>
      <c r="E26" s="20">
        <v>4720</v>
      </c>
      <c r="F26" s="8"/>
      <c r="G26" s="17"/>
      <c r="I26" s="17"/>
    </row>
    <row r="27" spans="1:9" ht="29.4" thickBot="1" x14ac:dyDescent="0.35">
      <c r="A27" s="11" t="s">
        <v>63</v>
      </c>
      <c r="B27" s="12" t="s">
        <v>62</v>
      </c>
      <c r="C27" s="19"/>
      <c r="D27" s="24"/>
      <c r="E27" s="20">
        <v>24887</v>
      </c>
      <c r="F27" s="8"/>
      <c r="G27" s="17"/>
      <c r="I27" s="17"/>
    </row>
    <row r="28" spans="1:9" ht="15" thickBot="1" x14ac:dyDescent="0.35">
      <c r="A28" s="11" t="s">
        <v>36</v>
      </c>
      <c r="B28" s="12" t="s">
        <v>37</v>
      </c>
      <c r="C28" s="19"/>
      <c r="D28" s="24"/>
      <c r="E28" s="20">
        <v>2160</v>
      </c>
      <c r="F28" s="8"/>
    </row>
    <row r="29" spans="1:9" ht="29.4" thickBot="1" x14ac:dyDescent="0.35">
      <c r="A29" s="15" t="s">
        <v>22</v>
      </c>
      <c r="B29" s="12" t="s">
        <v>23</v>
      </c>
      <c r="C29" s="19"/>
      <c r="D29" s="24"/>
      <c r="E29" s="20">
        <v>1200</v>
      </c>
      <c r="F29" s="8"/>
    </row>
    <row r="30" spans="1:9" ht="15" thickBot="1" x14ac:dyDescent="0.35">
      <c r="A30" s="15" t="s">
        <v>31</v>
      </c>
      <c r="B30" s="12" t="s">
        <v>19</v>
      </c>
      <c r="C30" s="19"/>
      <c r="D30" s="24"/>
      <c r="E30" s="20">
        <v>25000</v>
      </c>
      <c r="F30" s="8"/>
    </row>
    <row r="31" spans="1:9" ht="15" thickBot="1" x14ac:dyDescent="0.35">
      <c r="A31" s="11" t="s">
        <v>33</v>
      </c>
      <c r="B31" s="16" t="s">
        <v>20</v>
      </c>
      <c r="C31" s="19"/>
      <c r="D31" s="24"/>
      <c r="E31" s="20">
        <v>12506</v>
      </c>
      <c r="F31" s="8"/>
    </row>
    <row r="32" spans="1:9" ht="15" thickBot="1" x14ac:dyDescent="0.35">
      <c r="A32" s="11" t="s">
        <v>42</v>
      </c>
      <c r="B32" s="16" t="s">
        <v>20</v>
      </c>
      <c r="C32" s="19"/>
      <c r="D32" s="24"/>
      <c r="E32" s="20">
        <v>12506</v>
      </c>
      <c r="F32" s="8"/>
    </row>
    <row r="33" spans="1:7" ht="15" thickBot="1" x14ac:dyDescent="0.35">
      <c r="A33" s="15" t="s">
        <v>32</v>
      </c>
      <c r="B33" s="12" t="s">
        <v>13</v>
      </c>
      <c r="C33" s="19"/>
      <c r="D33" s="24"/>
      <c r="E33" s="20">
        <v>23000</v>
      </c>
      <c r="F33" s="8"/>
    </row>
    <row r="34" spans="1:7" ht="15" thickBot="1" x14ac:dyDescent="0.35">
      <c r="A34" s="15" t="s">
        <v>32</v>
      </c>
      <c r="B34" s="12" t="s">
        <v>14</v>
      </c>
      <c r="C34" s="19"/>
      <c r="D34" s="24"/>
      <c r="E34" s="20">
        <v>23000</v>
      </c>
      <c r="F34" s="8"/>
    </row>
    <row r="35" spans="1:7" ht="15.75" customHeight="1" thickBot="1" x14ac:dyDescent="0.35">
      <c r="A35" s="15" t="s">
        <v>24</v>
      </c>
      <c r="B35" s="12" t="s">
        <v>21</v>
      </c>
      <c r="C35" s="19"/>
      <c r="D35" s="24"/>
      <c r="E35" s="20">
        <v>12454</v>
      </c>
      <c r="F35" s="8"/>
    </row>
    <row r="36" spans="1:7" ht="15.75" customHeight="1" thickBot="1" x14ac:dyDescent="0.35">
      <c r="A36" s="11" t="s">
        <v>41</v>
      </c>
      <c r="B36" s="12" t="s">
        <v>25</v>
      </c>
      <c r="C36" s="19"/>
      <c r="D36" s="24"/>
      <c r="E36" s="20">
        <v>1530</v>
      </c>
      <c r="F36" s="8"/>
    </row>
    <row r="37" spans="1:7" ht="15" thickBot="1" x14ac:dyDescent="0.35">
      <c r="A37" s="11" t="s">
        <v>15</v>
      </c>
      <c r="B37" s="12" t="s">
        <v>9</v>
      </c>
      <c r="C37" s="19"/>
      <c r="D37" s="24"/>
      <c r="E37" s="20">
        <v>1690</v>
      </c>
      <c r="F37" s="8"/>
    </row>
    <row r="38" spans="1:7" ht="15" thickBot="1" x14ac:dyDescent="0.35">
      <c r="A38" s="11" t="s">
        <v>16</v>
      </c>
      <c r="B38" s="12" t="s">
        <v>9</v>
      </c>
      <c r="C38" s="19"/>
      <c r="D38" s="20"/>
      <c r="E38" s="20">
        <v>972.92</v>
      </c>
      <c r="F38" s="8"/>
    </row>
    <row r="39" spans="1:7" ht="6.6" customHeight="1" thickBot="1" x14ac:dyDescent="0.35">
      <c r="A39" s="11"/>
      <c r="B39" s="12"/>
      <c r="C39" s="13"/>
      <c r="D39" s="13"/>
      <c r="E39" s="13"/>
      <c r="F39" s="8"/>
    </row>
    <row r="40" spans="1:7" ht="15" thickBot="1" x14ac:dyDescent="0.35">
      <c r="A40" s="4" t="s">
        <v>17</v>
      </c>
      <c r="B40" s="5"/>
      <c r="C40" s="6">
        <f>SUM(C4+C8)</f>
        <v>1363483.57</v>
      </c>
      <c r="D40" s="6">
        <f>SUM(D4+D8)</f>
        <v>425645.59</v>
      </c>
      <c r="E40" s="6">
        <f>SUM(E4+E8)</f>
        <v>1025922.9900000001</v>
      </c>
      <c r="F40" s="6">
        <f>SUM(C40+D40-E40)</f>
        <v>763206.17</v>
      </c>
      <c r="G40" s="10"/>
    </row>
    <row r="41" spans="1:7" x14ac:dyDescent="0.3">
      <c r="A41" s="14"/>
      <c r="C41" s="10"/>
      <c r="D41" s="10"/>
      <c r="E41" s="10"/>
      <c r="F41" s="10"/>
    </row>
  </sheetData>
  <mergeCells count="1">
    <mergeCell ref="A1:F1"/>
  </mergeCells>
  <pageMargins left="0.70000004768371604" right="0.70000004768371604" top="0.75" bottom="0.75" header="0.30000001192092901" footer="0.30000001192092901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2025-09-12T09:31:52Z</cp:lastPrinted>
  <dcterms:created xsi:type="dcterms:W3CDTF">2024-12-05T16:13:46Z</dcterms:created>
  <dcterms:modified xsi:type="dcterms:W3CDTF">2025-09-12T11:49:39Z</dcterms:modified>
</cp:coreProperties>
</file>