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/>
  <mc:AlternateContent xmlns:mc="http://schemas.openxmlformats.org/markup-compatibility/2006">
    <mc:Choice Requires="x15">
      <x15ac:absPath xmlns:x15ac="http://schemas.microsoft.com/office/spreadsheetml/2010/11/ac" url="F:\снт\Ежемесячные отчеты\В Тг и На сайт\"/>
    </mc:Choice>
  </mc:AlternateContent>
  <xr:revisionPtr revIDLastSave="0" documentId="13_ncr:1_{FFFEEBF2-15C2-441B-8107-C3178EA0F0C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1" l="1"/>
  <c r="D4" i="1" l="1"/>
  <c r="D8" i="1"/>
  <c r="E4" i="1" l="1"/>
  <c r="C38" i="1" l="1"/>
  <c r="D38" i="1" l="1"/>
  <c r="F4" i="1"/>
  <c r="E38" i="1"/>
  <c r="F8" i="1"/>
  <c r="F38" i="1" l="1"/>
</calcChain>
</file>

<file path=xl/sharedStrings.xml><?xml version="1.0" encoding="utf-8"?>
<sst xmlns="http://schemas.openxmlformats.org/spreadsheetml/2006/main" count="70" uniqueCount="60">
  <si>
    <t xml:space="preserve">Статья движения ден.средств (назначение платежа) </t>
  </si>
  <si>
    <t>контрагент</t>
  </si>
  <si>
    <t>остаток</t>
  </si>
  <si>
    <t>приход</t>
  </si>
  <si>
    <t>расход</t>
  </si>
  <si>
    <t>расч.счет Сбербанк</t>
  </si>
  <si>
    <t>Собственники зем.уч.СНТ</t>
  </si>
  <si>
    <t>расч.счет УБРиР</t>
  </si>
  <si>
    <t>Поступление взносов</t>
  </si>
  <si>
    <t>ПАО КБ "УБРиР"</t>
  </si>
  <si>
    <t>Вывоз мусора</t>
  </si>
  <si>
    <t xml:space="preserve">Электроэнергия (уличное освещение) </t>
  </si>
  <si>
    <t>АО ЭнергосбыТ Плюс</t>
  </si>
  <si>
    <t>Хаялеева С.В.</t>
  </si>
  <si>
    <t>Шушарина А.А.</t>
  </si>
  <si>
    <t>Комиссия за ведение расч.счета</t>
  </si>
  <si>
    <t>Доп.комиссии за осуществление платежей</t>
  </si>
  <si>
    <t>ИТОГО по двум расч.счетам</t>
  </si>
  <si>
    <t>АО Спецавтобаза</t>
  </si>
  <si>
    <t>Киреева Е.В.</t>
  </si>
  <si>
    <t>Гараев В.Б.</t>
  </si>
  <si>
    <t>Фед.налоговая служба</t>
  </si>
  <si>
    <t>Услуги связи (sim-карты на 2 шлагбаумах и вызывной панели)</t>
  </si>
  <si>
    <t>Оператор Мотив</t>
  </si>
  <si>
    <t>Налоги</t>
  </si>
  <si>
    <t>ООО Интеграц.технол.</t>
  </si>
  <si>
    <t>Сбербанк</t>
  </si>
  <si>
    <t>ип Багаутдинов А.Т.</t>
  </si>
  <si>
    <t>ИП Белов А.Е.</t>
  </si>
  <si>
    <t>Выплата председателю за август 2025</t>
  </si>
  <si>
    <t>ип Русаков А.Ф.</t>
  </si>
  <si>
    <t>Выплата процентов по депозитам, размещавшимся в течение августа 2025г</t>
  </si>
  <si>
    <t>Услуги по уборке территории СНТ от мусора (контейнерная площадка, урны по центр.улицам) + скос и обработка борщевика за август 2025г.</t>
  </si>
  <si>
    <t>Отчет о движении денежных средств СНТ Европа-2 за СЕНТЯБРЬ 2025 (01.09.2025-31.09.2025)</t>
  </si>
  <si>
    <t>Оконч.расчет за работы по монтажу ограждения и металл.отбойника на контейнерной площадке + автоямобур</t>
  </si>
  <si>
    <t>Выплаты членам правления за август 2025</t>
  </si>
  <si>
    <t>Выплата председателю за сентябрь 2025</t>
  </si>
  <si>
    <t>Услуги ведения бухгалтерии за август 2025</t>
  </si>
  <si>
    <t>ООО "Интом"</t>
  </si>
  <si>
    <t>Оконч.расчет за поставку и монтаж оборудования видеонаблюдения, оборудования волоконно-оптической линии связи:
монтаж 50% - 14818,50руб.</t>
  </si>
  <si>
    <t>За поставку и монтаж оборудования видеонаблюдения, оборудования волоконно-оптической линии связи (дополнительная четвертая камера)</t>
  </si>
  <si>
    <t>ип Брязгина Т.В. (ЗаборДом)</t>
  </si>
  <si>
    <t>За ремонт шлагбаумов</t>
  </si>
  <si>
    <t>Расев В.А.</t>
  </si>
  <si>
    <t>Услуги спецтехники (вдавливание столбов под дорожные знаки) 2часа х 3200р.</t>
  </si>
  <si>
    <t>За 2 таблички пвх "видеонаблюдение"</t>
  </si>
  <si>
    <t>Романова Я.В.</t>
  </si>
  <si>
    <t>Оплата за покраску дорожных полицейских</t>
  </si>
  <si>
    <t>Госпошлина в суд</t>
  </si>
  <si>
    <t>ИП Кручинин Д.С.</t>
  </si>
  <si>
    <t>За работы по монтажу тренажера (бетонная плита, земляные работы, сборка и монтаж тренажера) + перенос качелей</t>
  </si>
  <si>
    <t>Озон</t>
  </si>
  <si>
    <t>ИП Медведев А.В.</t>
  </si>
  <si>
    <t>Для озеленения у кпп: Сосна горная Варелла 1 шт., сосна горная Мопс 1 шт., Сосна горная Пумилио 3 шт., керамзит, удобрение, грунт</t>
  </si>
  <si>
    <t>Для озеленения у кпп: Геотексиль, кора</t>
  </si>
  <si>
    <t>Для озеленения у кпп: Геотексиль, скобы, колышки</t>
  </si>
  <si>
    <t>Подотчет Гараев (тд Исаковский)</t>
  </si>
  <si>
    <t>Для озеленения у кпп: саженцы сирень, хосты, папоротник, овсянница</t>
  </si>
  <si>
    <t>Для озеленения у кпп: чубушник 3шт.,, пузыреплодник 4шт., спирея 3шт., удобрение</t>
  </si>
  <si>
    <t>Аренда програмных продуктов 1С на октябрь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</si>
</sst>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Calibri"/>
    </font>
    <font>
      <sz val="11"/>
      <color rgb="FF000000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 applyFill="0" applyBorder="0"/>
  </cellStyleXfs>
  <cellXfs count="24">
    <xf numFmtId="0" fontId="1" fillId="0" borderId="0" xfId="0" applyNumberFormat="1" applyFont="1"/>
    <xf numFmtId="0" fontId="3" fillId="2" borderId="2" xfId="0" applyNumberFormat="1" applyFont="1" applyFill="1" applyBorder="1" applyAlignment="1">
      <alignment vertical="center" wrapText="1"/>
    </xf>
    <xf numFmtId="0" fontId="3" fillId="0" borderId="3" xfId="0" applyNumberFormat="1" applyFont="1" applyBorder="1" applyAlignment="1">
      <alignment vertical="center" wrapText="1"/>
    </xf>
    <xf numFmtId="0" fontId="3" fillId="0" borderId="4" xfId="0" applyNumberFormat="1" applyFont="1" applyBorder="1" applyAlignment="1">
      <alignment vertical="center" wrapText="1"/>
    </xf>
    <xf numFmtId="0" fontId="3" fillId="2" borderId="3" xfId="0" applyNumberFormat="1" applyFont="1" applyFill="1" applyBorder="1" applyAlignment="1">
      <alignment vertical="center" wrapText="1"/>
    </xf>
    <xf numFmtId="0" fontId="1" fillId="2" borderId="4" xfId="0" applyNumberFormat="1" applyFont="1" applyFill="1" applyBorder="1" applyAlignment="1">
      <alignment vertical="center" wrapText="1"/>
    </xf>
    <xf numFmtId="0" fontId="1" fillId="0" borderId="4" xfId="0" applyNumberFormat="1" applyFont="1" applyBorder="1" applyAlignment="1">
      <alignment vertical="center" wrapText="1"/>
    </xf>
    <xf numFmtId="0" fontId="1" fillId="0" borderId="3" xfId="0" applyNumberFormat="1" applyFont="1" applyBorder="1" applyAlignment="1">
      <alignment vertical="center" wrapText="1"/>
    </xf>
    <xf numFmtId="4" fontId="1" fillId="0" borderId="0" xfId="0" applyNumberFormat="1" applyFont="1"/>
    <xf numFmtId="0" fontId="4" fillId="0" borderId="3" xfId="0" applyNumberFormat="1" applyFont="1" applyBorder="1" applyAlignment="1">
      <alignment horizontal="left" vertical="center" wrapText="1"/>
    </xf>
    <xf numFmtId="0" fontId="4" fillId="0" borderId="4" xfId="0" applyNumberFormat="1" applyFont="1" applyBorder="1" applyAlignment="1">
      <alignment vertical="center" wrapText="1"/>
    </xf>
    <xf numFmtId="4" fontId="4" fillId="0" borderId="4" xfId="0" applyNumberFormat="1" applyFont="1" applyBorder="1" applyAlignment="1">
      <alignment horizontal="right" vertical="center" wrapText="1"/>
    </xf>
    <xf numFmtId="0" fontId="1" fillId="0" borderId="0" xfId="0" applyNumberFormat="1" applyFont="1" applyAlignment="1">
      <alignment vertical="center"/>
    </xf>
    <xf numFmtId="0" fontId="5" fillId="0" borderId="3" xfId="0" applyNumberFormat="1" applyFont="1" applyBorder="1" applyAlignment="1">
      <alignment horizontal="left" vertical="center" wrapText="1"/>
    </xf>
    <xf numFmtId="0" fontId="5" fillId="0" borderId="4" xfId="0" applyNumberFormat="1" applyFont="1" applyBorder="1" applyAlignment="1">
      <alignment vertical="center" wrapText="1"/>
    </xf>
    <xf numFmtId="0" fontId="6" fillId="0" borderId="0" xfId="0" applyNumberFormat="1" applyFont="1"/>
    <xf numFmtId="4" fontId="7" fillId="2" borderId="4" xfId="0" applyNumberFormat="1" applyFont="1" applyFill="1" applyBorder="1" applyAlignment="1">
      <alignment horizontal="right" vertical="center" wrapText="1"/>
    </xf>
    <xf numFmtId="0" fontId="8" fillId="2" borderId="2" xfId="0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vertical="center" wrapText="1"/>
    </xf>
    <xf numFmtId="0" fontId="4" fillId="0" borderId="3" xfId="0" applyNumberFormat="1" applyFont="1" applyFill="1" applyBorder="1" applyAlignment="1">
      <alignment horizontal="left" vertical="center" wrapText="1"/>
    </xf>
    <xf numFmtId="4" fontId="4" fillId="0" borderId="4" xfId="0" applyNumberFormat="1" applyFont="1" applyFill="1" applyBorder="1" applyAlignment="1">
      <alignment horizontal="right" vertical="center" wrapText="1"/>
    </xf>
    <xf numFmtId="0" fontId="2" fillId="0" borderId="0" xfId="0" applyNumberFormat="1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tabSelected="1" zoomScaleNormal="100" workbookViewId="0">
      <selection activeCell="A18" sqref="A18"/>
    </sheetView>
  </sheetViews>
  <sheetFormatPr defaultColWidth="9.109375" defaultRowHeight="14.4" x14ac:dyDescent="0.3"/>
  <cols>
    <col min="1" max="1" width="43.88671875" customWidth="1"/>
    <col min="2" max="2" width="24.33203125" bestFit="1" customWidth="1"/>
    <col min="3" max="6" width="12.44140625" customWidth="1"/>
    <col min="7" max="7" width="11.44140625" bestFit="1" customWidth="1"/>
  </cols>
  <sheetData>
    <row r="1" spans="1:7" ht="32.25" customHeight="1" thickBot="1" x14ac:dyDescent="0.35">
      <c r="A1" s="23" t="s">
        <v>33</v>
      </c>
      <c r="B1" s="23"/>
      <c r="C1" s="23"/>
      <c r="D1" s="23"/>
      <c r="E1" s="23"/>
      <c r="F1" s="23"/>
    </row>
    <row r="2" spans="1:7" ht="29.4" thickBot="1" x14ac:dyDescent="0.35">
      <c r="A2" s="18" t="s">
        <v>0</v>
      </c>
      <c r="B2" s="1" t="s">
        <v>1</v>
      </c>
      <c r="C2" s="17" t="s">
        <v>2</v>
      </c>
      <c r="D2" s="17" t="s">
        <v>3</v>
      </c>
      <c r="E2" s="17" t="s">
        <v>4</v>
      </c>
      <c r="F2" s="17" t="s">
        <v>2</v>
      </c>
    </row>
    <row r="3" spans="1:7" ht="5.4" customHeight="1" thickBot="1" x14ac:dyDescent="0.35">
      <c r="A3" s="2"/>
      <c r="B3" s="3"/>
      <c r="C3" s="3"/>
      <c r="D3" s="3"/>
      <c r="E3" s="3"/>
      <c r="F3" s="3"/>
    </row>
    <row r="4" spans="1:7" ht="15" thickBot="1" x14ac:dyDescent="0.35">
      <c r="A4" s="4" t="s">
        <v>5</v>
      </c>
      <c r="B4" s="5"/>
      <c r="C4" s="16">
        <v>89454.48</v>
      </c>
      <c r="D4" s="16">
        <f>SUM(D5:D6)</f>
        <v>1561.77</v>
      </c>
      <c r="E4" s="16">
        <f>SUM(E5)</f>
        <v>0</v>
      </c>
      <c r="F4" s="16">
        <f>SUM(C4+D4-E4)</f>
        <v>91016.25</v>
      </c>
    </row>
    <row r="5" spans="1:7" ht="15" thickBot="1" x14ac:dyDescent="0.35">
      <c r="A5" s="13" t="s">
        <v>8</v>
      </c>
      <c r="B5" s="10" t="s">
        <v>6</v>
      </c>
      <c r="C5" s="11"/>
      <c r="D5" s="22">
        <v>965.55</v>
      </c>
      <c r="E5" s="11"/>
      <c r="F5" s="11"/>
    </row>
    <row r="6" spans="1:7" ht="29.4" thickBot="1" x14ac:dyDescent="0.35">
      <c r="A6" s="9" t="s">
        <v>31</v>
      </c>
      <c r="B6" s="14" t="s">
        <v>26</v>
      </c>
      <c r="C6" s="11"/>
      <c r="D6" s="22">
        <v>596.22</v>
      </c>
      <c r="E6" s="22"/>
      <c r="F6" s="11"/>
    </row>
    <row r="7" spans="1:7" ht="6" customHeight="1" thickBot="1" x14ac:dyDescent="0.35">
      <c r="A7" s="7"/>
      <c r="B7" s="6"/>
      <c r="C7" s="11"/>
      <c r="D7" s="11"/>
      <c r="E7" s="11"/>
      <c r="F7" s="11"/>
    </row>
    <row r="8" spans="1:7" ht="15" thickBot="1" x14ac:dyDescent="0.35">
      <c r="A8" s="4" t="s">
        <v>7</v>
      </c>
      <c r="B8" s="5"/>
      <c r="C8" s="16">
        <v>673751.69</v>
      </c>
      <c r="D8" s="16">
        <f>SUM(D9:D9)</f>
        <v>253700.18</v>
      </c>
      <c r="E8" s="16">
        <f>SUM(E9:E36)</f>
        <v>390566.3</v>
      </c>
      <c r="F8" s="16">
        <f>C8+D8-E8</f>
        <v>536885.56999999983</v>
      </c>
      <c r="G8" s="8"/>
    </row>
    <row r="9" spans="1:7" ht="15" thickBot="1" x14ac:dyDescent="0.35">
      <c r="A9" s="9" t="s">
        <v>8</v>
      </c>
      <c r="B9" s="10" t="s">
        <v>6</v>
      </c>
      <c r="C9" s="11"/>
      <c r="D9" s="22">
        <v>253700.18</v>
      </c>
      <c r="E9" s="22"/>
      <c r="F9" s="11"/>
    </row>
    <row r="10" spans="1:7" ht="15" thickBot="1" x14ac:dyDescent="0.35">
      <c r="A10" s="9" t="s">
        <v>10</v>
      </c>
      <c r="B10" s="10" t="s">
        <v>18</v>
      </c>
      <c r="C10" s="11"/>
      <c r="D10" s="22"/>
      <c r="E10" s="22">
        <v>19887.52</v>
      </c>
      <c r="F10" s="11"/>
    </row>
    <row r="11" spans="1:7" ht="15" thickBot="1" x14ac:dyDescent="0.35">
      <c r="A11" s="9" t="s">
        <v>11</v>
      </c>
      <c r="B11" s="10" t="s">
        <v>12</v>
      </c>
      <c r="C11" s="11"/>
      <c r="D11" s="22"/>
      <c r="E11" s="22">
        <v>1687.83</v>
      </c>
      <c r="F11" s="11"/>
    </row>
    <row r="12" spans="1:7" ht="47.4" customHeight="1" thickBot="1" x14ac:dyDescent="0.35">
      <c r="A12" s="9" t="s">
        <v>32</v>
      </c>
      <c r="B12" s="14" t="s">
        <v>27</v>
      </c>
      <c r="C12" s="11"/>
      <c r="D12" s="22"/>
      <c r="E12" s="22">
        <v>20000</v>
      </c>
      <c r="F12" s="11"/>
    </row>
    <row r="13" spans="1:7" ht="15" thickBot="1" x14ac:dyDescent="0.35">
      <c r="A13" s="9" t="s">
        <v>54</v>
      </c>
      <c r="B13" s="10" t="s">
        <v>51</v>
      </c>
      <c r="C13" s="11"/>
      <c r="D13" s="22"/>
      <c r="E13" s="22">
        <v>4404</v>
      </c>
      <c r="F13" s="11"/>
    </row>
    <row r="14" spans="1:7" s="15" customFormat="1" ht="29.4" thickBot="1" x14ac:dyDescent="0.35">
      <c r="A14" s="9" t="s">
        <v>55</v>
      </c>
      <c r="B14" s="10" t="s">
        <v>51</v>
      </c>
      <c r="C14" s="11"/>
      <c r="D14" s="22"/>
      <c r="E14" s="22">
        <v>3837</v>
      </c>
      <c r="F14" s="11"/>
    </row>
    <row r="15" spans="1:7" ht="29.4" thickBot="1" x14ac:dyDescent="0.35">
      <c r="A15" s="21" t="s">
        <v>57</v>
      </c>
      <c r="B15" s="10" t="s">
        <v>52</v>
      </c>
      <c r="C15" s="11"/>
      <c r="D15" s="22"/>
      <c r="E15" s="22">
        <v>3500</v>
      </c>
      <c r="F15" s="11"/>
    </row>
    <row r="16" spans="1:7" ht="43.8" thickBot="1" x14ac:dyDescent="0.35">
      <c r="A16" s="9" t="s">
        <v>34</v>
      </c>
      <c r="B16" s="10" t="s">
        <v>41</v>
      </c>
      <c r="C16" s="11"/>
      <c r="D16" s="22"/>
      <c r="E16" s="22">
        <v>50000</v>
      </c>
      <c r="F16" s="11"/>
    </row>
    <row r="17" spans="1:9" ht="72.599999999999994" thickBot="1" x14ac:dyDescent="0.35">
      <c r="A17" s="19" t="s">
        <v>39</v>
      </c>
      <c r="B17" s="20" t="s">
        <v>38</v>
      </c>
      <c r="C17" s="11"/>
      <c r="D17" s="22"/>
      <c r="E17" s="22">
        <v>14818.5</v>
      </c>
      <c r="F17" s="11"/>
    </row>
    <row r="18" spans="1:9" ht="58.2" thickBot="1" x14ac:dyDescent="0.35">
      <c r="A18" s="19" t="s">
        <v>40</v>
      </c>
      <c r="B18" s="20" t="s">
        <v>38</v>
      </c>
      <c r="C18" s="11"/>
      <c r="D18" s="22"/>
      <c r="E18" s="22">
        <v>26745</v>
      </c>
      <c r="F18" s="11"/>
    </row>
    <row r="19" spans="1:9" ht="15" thickBot="1" x14ac:dyDescent="0.35">
      <c r="A19" s="9" t="s">
        <v>42</v>
      </c>
      <c r="B19" s="10" t="s">
        <v>28</v>
      </c>
      <c r="C19" s="11"/>
      <c r="D19" s="22"/>
      <c r="E19" s="22">
        <v>7500</v>
      </c>
      <c r="F19" s="11"/>
      <c r="I19" s="15"/>
    </row>
    <row r="20" spans="1:9" ht="15" thickBot="1" x14ac:dyDescent="0.35">
      <c r="A20" s="9" t="s">
        <v>45</v>
      </c>
      <c r="B20" s="10" t="s">
        <v>30</v>
      </c>
      <c r="C20" s="11"/>
      <c r="D20" s="22"/>
      <c r="E20" s="22">
        <v>2763.6</v>
      </c>
      <c r="F20" s="11"/>
      <c r="I20" s="15"/>
    </row>
    <row r="21" spans="1:9" ht="29.4" thickBot="1" x14ac:dyDescent="0.35">
      <c r="A21" s="9" t="s">
        <v>44</v>
      </c>
      <c r="B21" s="10" t="s">
        <v>43</v>
      </c>
      <c r="C21" s="11"/>
      <c r="D21" s="22"/>
      <c r="E21" s="22">
        <v>6400</v>
      </c>
      <c r="F21" s="11"/>
      <c r="I21" s="15"/>
    </row>
    <row r="22" spans="1:9" ht="43.8" thickBot="1" x14ac:dyDescent="0.35">
      <c r="A22" s="9" t="s">
        <v>50</v>
      </c>
      <c r="B22" s="10" t="s">
        <v>49</v>
      </c>
      <c r="C22" s="11"/>
      <c r="D22" s="22"/>
      <c r="E22" s="22">
        <v>38500</v>
      </c>
      <c r="F22" s="11"/>
      <c r="I22" s="15"/>
    </row>
    <row r="23" spans="1:9" ht="43.8" thickBot="1" x14ac:dyDescent="0.35">
      <c r="A23" s="9" t="s">
        <v>53</v>
      </c>
      <c r="B23" s="10" t="s">
        <v>56</v>
      </c>
      <c r="C23" s="11"/>
      <c r="D23" s="22"/>
      <c r="E23" s="22">
        <v>17498</v>
      </c>
      <c r="F23" s="11"/>
      <c r="G23" s="15"/>
      <c r="I23" s="15"/>
    </row>
    <row r="24" spans="1:9" ht="29.4" thickBot="1" x14ac:dyDescent="0.35">
      <c r="A24" s="21" t="s">
        <v>58</v>
      </c>
      <c r="B24" s="10" t="s">
        <v>56</v>
      </c>
      <c r="C24" s="11"/>
      <c r="D24" s="22"/>
      <c r="E24" s="22">
        <v>5910</v>
      </c>
      <c r="F24" s="11"/>
      <c r="G24" s="15"/>
      <c r="I24" s="15"/>
    </row>
    <row r="25" spans="1:9" ht="15" thickBot="1" x14ac:dyDescent="0.35">
      <c r="A25" s="9" t="s">
        <v>47</v>
      </c>
      <c r="B25" s="10" t="s">
        <v>46</v>
      </c>
      <c r="C25" s="11"/>
      <c r="D25" s="22"/>
      <c r="E25" s="22">
        <v>24000</v>
      </c>
      <c r="F25" s="11"/>
      <c r="G25" s="15"/>
      <c r="I25" s="15"/>
    </row>
    <row r="26" spans="1:9" ht="15" thickBot="1" x14ac:dyDescent="0.35">
      <c r="A26" s="9" t="s">
        <v>48</v>
      </c>
      <c r="B26" s="10" t="s">
        <v>21</v>
      </c>
      <c r="C26" s="11"/>
      <c r="D26" s="22"/>
      <c r="E26" s="22">
        <v>29509</v>
      </c>
      <c r="F26" s="11"/>
    </row>
    <row r="27" spans="1:9" ht="29.4" thickBot="1" x14ac:dyDescent="0.35">
      <c r="A27" s="13" t="s">
        <v>22</v>
      </c>
      <c r="B27" s="10" t="s">
        <v>23</v>
      </c>
      <c r="C27" s="11"/>
      <c r="D27" s="22"/>
      <c r="E27" s="22">
        <v>1200</v>
      </c>
      <c r="F27" s="11"/>
    </row>
    <row r="28" spans="1:9" ht="15" thickBot="1" x14ac:dyDescent="0.35">
      <c r="A28" s="9" t="s">
        <v>37</v>
      </c>
      <c r="B28" s="10" t="s">
        <v>19</v>
      </c>
      <c r="C28" s="11"/>
      <c r="D28" s="22"/>
      <c r="E28" s="22">
        <v>25000</v>
      </c>
      <c r="F28" s="11"/>
    </row>
    <row r="29" spans="1:9" ht="15" thickBot="1" x14ac:dyDescent="0.35">
      <c r="A29" s="9" t="s">
        <v>29</v>
      </c>
      <c r="B29" s="14" t="s">
        <v>20</v>
      </c>
      <c r="C29" s="11"/>
      <c r="D29" s="22"/>
      <c r="E29" s="22">
        <v>12507</v>
      </c>
      <c r="F29" s="11"/>
    </row>
    <row r="30" spans="1:9" ht="15" thickBot="1" x14ac:dyDescent="0.35">
      <c r="A30" s="9" t="s">
        <v>36</v>
      </c>
      <c r="B30" s="14" t="s">
        <v>20</v>
      </c>
      <c r="C30" s="11"/>
      <c r="D30" s="22"/>
      <c r="E30" s="22">
        <v>12506</v>
      </c>
      <c r="F30" s="11"/>
    </row>
    <row r="31" spans="1:9" ht="15" thickBot="1" x14ac:dyDescent="0.35">
      <c r="A31" s="9" t="s">
        <v>35</v>
      </c>
      <c r="B31" s="10" t="s">
        <v>13</v>
      </c>
      <c r="C31" s="11"/>
      <c r="D31" s="22"/>
      <c r="E31" s="22">
        <v>23000</v>
      </c>
      <c r="F31" s="11"/>
    </row>
    <row r="32" spans="1:9" ht="15" thickBot="1" x14ac:dyDescent="0.35">
      <c r="A32" s="9" t="s">
        <v>35</v>
      </c>
      <c r="B32" s="10" t="s">
        <v>14</v>
      </c>
      <c r="C32" s="11"/>
      <c r="D32" s="22"/>
      <c r="E32" s="22">
        <v>23000</v>
      </c>
      <c r="F32" s="11"/>
    </row>
    <row r="33" spans="1:7" ht="15.75" customHeight="1" thickBot="1" x14ac:dyDescent="0.35">
      <c r="A33" s="13" t="s">
        <v>24</v>
      </c>
      <c r="B33" s="10" t="s">
        <v>21</v>
      </c>
      <c r="C33" s="11"/>
      <c r="D33" s="22"/>
      <c r="E33" s="22">
        <v>12424</v>
      </c>
      <c r="F33" s="11"/>
    </row>
    <row r="34" spans="1:7" ht="15.75" customHeight="1" thickBot="1" x14ac:dyDescent="0.35">
      <c r="A34" s="9" t="s">
        <v>59</v>
      </c>
      <c r="B34" s="10" t="s">
        <v>25</v>
      </c>
      <c r="C34" s="11"/>
      <c r="D34" s="22"/>
      <c r="E34" s="22">
        <v>1530</v>
      </c>
      <c r="F34" s="11"/>
    </row>
    <row r="35" spans="1:7" ht="15" thickBot="1" x14ac:dyDescent="0.35">
      <c r="A35" s="9" t="s">
        <v>15</v>
      </c>
      <c r="B35" s="10" t="s">
        <v>9</v>
      </c>
      <c r="C35" s="11"/>
      <c r="D35" s="22"/>
      <c r="E35" s="22">
        <v>1690</v>
      </c>
      <c r="F35" s="11"/>
    </row>
    <row r="36" spans="1:7" ht="15" thickBot="1" x14ac:dyDescent="0.35">
      <c r="A36" s="9" t="s">
        <v>16</v>
      </c>
      <c r="B36" s="10" t="s">
        <v>9</v>
      </c>
      <c r="C36" s="11"/>
      <c r="D36" s="22"/>
      <c r="E36" s="22">
        <v>748.85</v>
      </c>
      <c r="F36" s="11"/>
    </row>
    <row r="37" spans="1:7" ht="6.6" customHeight="1" thickBot="1" x14ac:dyDescent="0.35">
      <c r="A37" s="9"/>
      <c r="B37" s="10"/>
      <c r="C37" s="11"/>
      <c r="D37" s="11"/>
      <c r="E37" s="11"/>
      <c r="F37" s="11"/>
    </row>
    <row r="38" spans="1:7" ht="15" thickBot="1" x14ac:dyDescent="0.35">
      <c r="A38" s="4" t="s">
        <v>17</v>
      </c>
      <c r="B38" s="5"/>
      <c r="C38" s="16">
        <f>SUM(C4+C8)</f>
        <v>763206.16999999993</v>
      </c>
      <c r="D38" s="16">
        <f>SUM(D4+D8)</f>
        <v>255261.94999999998</v>
      </c>
      <c r="E38" s="16">
        <f>SUM(E4+E8)</f>
        <v>390566.3</v>
      </c>
      <c r="F38" s="16">
        <f>SUM(C38+D38-E38)</f>
        <v>627901.81999999983</v>
      </c>
      <c r="G38" s="8"/>
    </row>
    <row r="39" spans="1:7" x14ac:dyDescent="0.3">
      <c r="A39" s="12"/>
      <c r="C39" s="8"/>
      <c r="D39" s="8"/>
      <c r="E39" s="8"/>
      <c r="F39" s="8"/>
    </row>
  </sheetData>
  <mergeCells count="1">
    <mergeCell ref="A1:F1"/>
  </mergeCells>
  <pageMargins left="0.70000004768371604" right="0.70000004768371604" top="0.75" bottom="0.75" header="0.30000001192092901" footer="0.30000001192092901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cp:lastPrinted>2025-09-12T09:31:52Z</cp:lastPrinted>
  <dcterms:created xsi:type="dcterms:W3CDTF">2024-12-05T16:13:46Z</dcterms:created>
  <dcterms:modified xsi:type="dcterms:W3CDTF">2025-10-27T08:17:23Z</dcterms:modified>
</cp:coreProperties>
</file>